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9570" activeTab="0"/>
  </bookViews>
  <sheets>
    <sheet name="Областные" sheetId="1" r:id="rId1"/>
  </sheets>
  <definedNames>
    <definedName name="_xlnm.Print_Titles" localSheetId="0">'Областные'!$4:$7</definedName>
    <definedName name="_xlnm.Print_Area" localSheetId="0">'Областные'!$A$1:$E$15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<sst xmlns="http://schemas.openxmlformats.org/spreadsheetml/2006/main" count="23" uniqueCount="23">
  <si>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</si>
  <si>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</si>
  <si>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</si>
  <si>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Министерство транспорта Тверской области</t>
  </si>
  <si>
    <t>ВСЕГО</t>
  </si>
  <si>
    <t>в том числе:</t>
  </si>
  <si>
    <t>Изменения</t>
  </si>
  <si>
    <t>Об</t>
  </si>
  <si>
    <t>2012-2016</t>
  </si>
  <si>
    <t>ОБ</t>
  </si>
  <si>
    <t>ФБ</t>
  </si>
  <si>
    <t>Изменения 3 (2015)</t>
  </si>
  <si>
    <t>Реконструкция путепровода через Октябрьскую железную дорогу в створе ул. Мира - Калининское шоссе в г. Торжок Тверской области</t>
  </si>
  <si>
    <t>2010-2016</t>
  </si>
  <si>
    <t>444,54 п.м/2,79 км</t>
  </si>
  <si>
    <t xml:space="preserve">Реконструкция автомобильной дороги общего пользования межмуниципального значения Мирный-Высокое на участке км 0+000 - км 5+400 в Оленинском районе 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</si>
  <si>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</si>
  <si>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r>
      <t xml:space="preserve">Приложение 16 </t>
    </r>
    <r>
      <rPr>
        <sz val="12"/>
        <rFont val="Times New Roman"/>
        <family val="1"/>
      </rPr>
      <t xml:space="preserve">
к закону Тверской области
«Об областном бюджете Тверской области на 2016 год»</t>
    </r>
  </si>
  <si>
    <t>Средства областного бюджета
 (тыс. руб.)</t>
  </si>
  <si>
    <t>Адресная инвестиционная программа Тверской области на 2016 год                                                                                                                                                                                                            (в части объектов государственной собственности Тверской области)</t>
  </si>
  <si>
    <t>5,18 км</t>
  </si>
  <si>
    <t>Строительство, реконструкция и проектирование автомобильных дорог общего пользования с твердым покрытием до сельских населенных пунктов, не имеющих круглогодичной связи с сетью автомобильных дорог общего пользования</t>
  </si>
  <si>
    <t>ДОРОЖНОЕ ХОЗЯЙСТВО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</si>
</sst>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#,##0.0_р_.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  <numFmt numFmtId="177" formatCode="_-* #,##0.00_р_._-;\-* #,##0.00_р_._-;_-* &quot;-&quot;?_р_._-;_-@_-"/>
    <numFmt numFmtId="178" formatCode="_-* #,##0.000_р_._-;\-* #,##0.000_р_._-;_-* &quot;-&quot;?_р_._-;_-@_-"/>
    <numFmt numFmtId="179" formatCode="_-* #,##0.0000_р_._-;\-* #,##0.0000_р_._-;_-* &quot;-&quot;?_р_._-;_-@_-"/>
    <numFmt numFmtId="180" formatCode="_-* #,##0.0_р_._-;\-* #,##0.0_р_._-;_-* &quot;-&quot;??_р_._-;_-@_-"/>
    <numFmt numFmtId="181" formatCode="[$-FC19]d\ mmmm\ yyyy\ &quot;г.&quot;"/>
    <numFmt numFmtId="182" formatCode="_-* #,##0.0&quot;р.&quot;_-;\-* #,##0.0&quot;р.&quot;_-;_-* &quot;-&quot;?&quot;р.&quot;_-;_-@_-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165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wrapText="1"/>
    </xf>
    <xf numFmtId="164" fontId="5" fillId="33" borderId="10" xfId="61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1" fillId="0" borderId="11" xfId="61" applyNumberFormat="1" applyFont="1" applyFill="1" applyBorder="1" applyAlignment="1" applyProtection="1">
      <alignment horizontal="right" vertical="center" wrapText="1"/>
      <protection/>
    </xf>
    <xf numFmtId="0" fontId="4" fillId="0" borderId="11" xfId="53" applyNumberFormat="1" applyFont="1" applyFill="1" applyBorder="1" applyAlignment="1" applyProtection="1">
      <alignment horizontal="center" vertical="center" wrapText="1"/>
      <protection/>
    </xf>
    <xf numFmtId="164" fontId="5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5" fillId="0" borderId="13" xfId="61" applyNumberFormat="1" applyFont="1" applyFill="1" applyBorder="1" applyAlignment="1" applyProtection="1">
      <alignment horizontal="right" vertical="center" wrapText="1" indent="1"/>
      <protection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4" fontId="1" fillId="34" borderId="12" xfId="61" applyNumberFormat="1" applyFont="1" applyFill="1" applyBorder="1" applyAlignment="1" applyProtection="1">
      <alignment horizontal="right" vertical="center" wrapText="1" indent="1"/>
      <protection/>
    </xf>
    <xf numFmtId="164" fontId="1" fillId="34" borderId="13" xfId="61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0" borderId="10" xfId="53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61" applyNumberFormat="1" applyFont="1" applyFill="1" applyBorder="1" applyAlignment="1" applyProtection="1">
      <alignment horizontal="right" vertical="center" wrapText="1" indent="2"/>
      <protection/>
    </xf>
    <xf numFmtId="164" fontId="1" fillId="0" borderId="10" xfId="61" applyNumberFormat="1" applyFont="1" applyFill="1" applyBorder="1" applyAlignment="1" applyProtection="1">
      <alignment horizontal="right" vertical="center" wrapText="1" indent="2"/>
      <protection/>
    </xf>
    <xf numFmtId="165" fontId="4" fillId="33" borderId="10" xfId="53" applyNumberFormat="1" applyFont="1" applyFill="1" applyBorder="1" applyAlignment="1" applyProtection="1">
      <alignment horizontal="right" vertical="center" wrapText="1" indent="2"/>
      <protection/>
    </xf>
    <xf numFmtId="165" fontId="4" fillId="0" borderId="10" xfId="53" applyNumberFormat="1" applyFont="1" applyFill="1" applyBorder="1" applyAlignment="1" applyProtection="1">
      <alignment horizontal="right" vertical="center" wrapText="1" indent="2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 indent="1"/>
      <protection/>
    </xf>
    <xf numFmtId="0" fontId="1" fillId="0" borderId="10" xfId="53" applyNumberFormat="1" applyFont="1" applyFill="1" applyBorder="1" applyAlignment="1" applyProtection="1">
      <alignment horizontal="left" vertical="top" wrapText="1" indent="1"/>
      <protection/>
    </xf>
    <xf numFmtId="0" fontId="4" fillId="0" borderId="10" xfId="53" applyNumberFormat="1" applyFont="1" applyFill="1" applyBorder="1" applyAlignment="1" applyProtection="1">
      <alignment horizontal="right" vertical="top" wrapText="1" indent="2"/>
      <protection/>
    </xf>
    <xf numFmtId="0" fontId="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 indent="1"/>
    </xf>
    <xf numFmtId="165" fontId="12" fillId="33" borderId="10" xfId="53" applyNumberFormat="1" applyFont="1" applyFill="1" applyBorder="1" applyAlignment="1" applyProtection="1">
      <alignment horizontal="right" vertical="center" wrapText="1" indent="2"/>
      <protection/>
    </xf>
    <xf numFmtId="0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horizontal="center" vertical="center" wrapText="1"/>
      <protection/>
    </xf>
    <xf numFmtId="0" fontId="4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 vertical="top" wrapText="1"/>
    </xf>
    <xf numFmtId="0" fontId="10" fillId="0" borderId="0" xfId="5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90" zoomScaleNormal="85" zoomScaleSheetLayoutView="90" workbookViewId="0" topLeftCell="A2">
      <selection activeCell="A13" sqref="A13"/>
    </sheetView>
  </sheetViews>
  <sheetFormatPr defaultColWidth="9.00390625" defaultRowHeight="12.75"/>
  <cols>
    <col min="1" max="1" width="50.25390625" style="2" customWidth="1"/>
    <col min="2" max="2" width="14.875" style="2" customWidth="1"/>
    <col min="3" max="3" width="13.25390625" style="2" customWidth="1"/>
    <col min="4" max="4" width="16.375" style="2" customWidth="1"/>
    <col min="5" max="5" width="15.25390625" style="2" hidden="1" customWidth="1"/>
    <col min="6" max="6" width="13.25390625" style="2" hidden="1" customWidth="1"/>
    <col min="7" max="7" width="12.875" style="2" hidden="1" customWidth="1"/>
    <col min="8" max="16384" width="9.125" style="2" customWidth="1"/>
  </cols>
  <sheetData>
    <row r="1" spans="2:4" ht="16.5" customHeight="1" hidden="1">
      <c r="B1" s="34"/>
      <c r="C1" s="34"/>
      <c r="D1" s="34"/>
    </row>
    <row r="2" spans="1:4" ht="49.5" customHeight="1">
      <c r="A2" s="40" t="s">
        <v>17</v>
      </c>
      <c r="B2" s="40"/>
      <c r="C2" s="40"/>
      <c r="D2" s="40"/>
    </row>
    <row r="3" spans="1:4" ht="107.25" customHeight="1">
      <c r="A3" s="41" t="s">
        <v>19</v>
      </c>
      <c r="B3" s="41"/>
      <c r="C3" s="41"/>
      <c r="D3" s="41"/>
    </row>
    <row r="4" spans="1:5" ht="15.75" customHeight="1" thickBot="1">
      <c r="A4" s="31" t="s">
        <v>0</v>
      </c>
      <c r="B4" s="31" t="s">
        <v>1</v>
      </c>
      <c r="C4" s="31" t="s">
        <v>2</v>
      </c>
      <c r="D4" s="31" t="s">
        <v>18</v>
      </c>
      <c r="E4" s="35" t="s">
        <v>6</v>
      </c>
    </row>
    <row r="5" spans="1:8" ht="20.25" customHeight="1">
      <c r="A5" s="32"/>
      <c r="B5" s="32"/>
      <c r="C5" s="32"/>
      <c r="D5" s="32"/>
      <c r="E5" s="35"/>
      <c r="F5" s="36" t="s">
        <v>11</v>
      </c>
      <c r="G5" s="37"/>
      <c r="H5" s="5"/>
    </row>
    <row r="6" spans="1:7" ht="27" customHeight="1">
      <c r="A6" s="33"/>
      <c r="B6" s="33"/>
      <c r="C6" s="33"/>
      <c r="D6" s="33"/>
      <c r="E6" s="9" t="s">
        <v>7</v>
      </c>
      <c r="F6" s="38" t="s">
        <v>9</v>
      </c>
      <c r="G6" s="39" t="s">
        <v>10</v>
      </c>
    </row>
    <row r="7" spans="1:7" ht="12.75" customHeight="1">
      <c r="A7" s="24">
        <v>1</v>
      </c>
      <c r="B7" s="24">
        <v>2</v>
      </c>
      <c r="C7" s="24">
        <v>3</v>
      </c>
      <c r="D7" s="24">
        <v>4</v>
      </c>
      <c r="F7" s="38"/>
      <c r="G7" s="39"/>
    </row>
    <row r="8" spans="1:7" ht="18.75" customHeight="1">
      <c r="A8" s="25" t="s">
        <v>4</v>
      </c>
      <c r="B8" s="24"/>
      <c r="C8" s="24"/>
      <c r="D8" s="20">
        <f>D10</f>
        <v>174756</v>
      </c>
      <c r="E8" s="7" t="e">
        <f>#REF!+#REF!+E10</f>
        <v>#REF!</v>
      </c>
      <c r="F8" s="6" t="e">
        <f>#REF!+#REF!+#REF!+F10</f>
        <v>#REF!</v>
      </c>
      <c r="G8" s="11" t="e">
        <f>#REF!+#REF!+G10</f>
        <v>#REF!</v>
      </c>
    </row>
    <row r="9" spans="1:7" ht="22.5" customHeight="1">
      <c r="A9" s="26" t="s">
        <v>5</v>
      </c>
      <c r="B9" s="24"/>
      <c r="C9" s="24"/>
      <c r="D9" s="27"/>
      <c r="E9" s="3"/>
      <c r="F9" s="12"/>
      <c r="G9" s="13"/>
    </row>
    <row r="10" spans="1:7" ht="23.25" customHeight="1">
      <c r="A10" s="16" t="s">
        <v>22</v>
      </c>
      <c r="B10" s="1"/>
      <c r="C10" s="1"/>
      <c r="D10" s="20">
        <f>D11</f>
        <v>174756</v>
      </c>
      <c r="E10" s="7" t="e">
        <f>E11</f>
        <v>#REF!</v>
      </c>
      <c r="F10" s="10" t="e">
        <f>F11</f>
        <v>#REF!</v>
      </c>
      <c r="G10" s="11" t="e">
        <f>G11</f>
        <v>#REF!</v>
      </c>
    </row>
    <row r="11" spans="1:7" ht="24" customHeight="1">
      <c r="A11" s="16" t="s">
        <v>3</v>
      </c>
      <c r="B11" s="28"/>
      <c r="C11" s="28"/>
      <c r="D11" s="20">
        <f>D12</f>
        <v>174756</v>
      </c>
      <c r="E11" s="7" t="e">
        <f>E12+#REF!</f>
        <v>#REF!</v>
      </c>
      <c r="F11" s="10" t="e">
        <f>F12+#REF!</f>
        <v>#REF!</v>
      </c>
      <c r="G11" s="11" t="e">
        <f>G12+#REF!</f>
        <v>#REF!</v>
      </c>
    </row>
    <row r="12" spans="1:7" ht="60">
      <c r="A12" s="17" t="s">
        <v>16</v>
      </c>
      <c r="B12" s="1"/>
      <c r="C12" s="1"/>
      <c r="D12" s="21">
        <f>D13+D14</f>
        <v>174756</v>
      </c>
      <c r="E12" s="8" t="e">
        <f>SUM(#REF!)</f>
        <v>#REF!</v>
      </c>
      <c r="F12" s="14" t="e">
        <f>SUM(F13:F15)-#REF!</f>
        <v>#REF!</v>
      </c>
      <c r="G12" s="15" t="e">
        <f>SUM(G13:G15)-#REF!</f>
        <v>#REF!</v>
      </c>
    </row>
    <row r="13" spans="1:7" ht="45">
      <c r="A13" s="18" t="s">
        <v>12</v>
      </c>
      <c r="B13" s="1" t="s">
        <v>13</v>
      </c>
      <c r="C13" s="1" t="s">
        <v>14</v>
      </c>
      <c r="D13" s="22">
        <v>119878.4</v>
      </c>
      <c r="E13" s="4"/>
      <c r="F13" s="12"/>
      <c r="G13" s="13"/>
    </row>
    <row r="14" spans="1:7" ht="90">
      <c r="A14" s="29" t="s">
        <v>21</v>
      </c>
      <c r="B14" s="1"/>
      <c r="C14" s="1"/>
      <c r="D14" s="30">
        <f>D15</f>
        <v>54877.6</v>
      </c>
      <c r="E14" s="4"/>
      <c r="F14" s="12"/>
      <c r="G14" s="13"/>
    </row>
    <row r="15" spans="1:7" ht="60">
      <c r="A15" s="19" t="s">
        <v>15</v>
      </c>
      <c r="B15" s="1" t="s">
        <v>8</v>
      </c>
      <c r="C15" s="1" t="s">
        <v>20</v>
      </c>
      <c r="D15" s="23">
        <v>54877.6</v>
      </c>
      <c r="F15" s="12"/>
      <c r="G15" s="13"/>
    </row>
  </sheetData>
  <sheetProtection/>
  <mergeCells count="11">
    <mergeCell ref="B4:B6"/>
    <mergeCell ref="C4:C6"/>
    <mergeCell ref="D4:D6"/>
    <mergeCell ref="A4:A6"/>
    <mergeCell ref="B1:D1"/>
    <mergeCell ref="E4:E5"/>
    <mergeCell ref="F5:G5"/>
    <mergeCell ref="F6:F7"/>
    <mergeCell ref="G6:G7"/>
    <mergeCell ref="A2:D2"/>
    <mergeCell ref="A3:D3"/>
  </mergeCells>
  <printOptions horizontalCentered="1"/>
  <pageMargins left="1.1811023622047245" right="0.5905511811023623" top="0.7874015748031497" bottom="0.7874015748031497" header="0.11811023622047245" footer="0.1968503937007874"/>
  <pageSetup fitToHeight="0" fitToWidth="1" horizontalDpi="600" verticalDpi="600" orientation="portrait" paperSize="9" scale="8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stiu</cp:lastModifiedBy>
  <cp:lastPrinted>2015-12-23T14:27:25Z</cp:lastPrinted>
  <dcterms:created xsi:type="dcterms:W3CDTF">2012-10-03T07:04:41Z</dcterms:created>
  <dcterms:modified xsi:type="dcterms:W3CDTF">2015-12-23T14:27:35Z</dcterms:modified>
  <cp:category/>
  <cp:version/>
  <cp:contentType/>
  <cp:contentStatus/>
</cp:coreProperties>
</file>